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x级" sheetId="5" r:id="rId1"/>
    <sheet name="Sheet1" sheetId="6" r:id="rId2"/>
  </sheets>
  <definedNames>
    <definedName name="_xlnm._FilterDatabase" localSheetId="0" hidden="1">'202x级'!$A$3:$AN$19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<sst xmlns="http://schemas.openxmlformats.org/spreadsheetml/2006/main" count="209" uniqueCount="167">
  <si>
    <t>创业学院2024级研究生奖学金综合测评汇总表</t>
  </si>
  <si>
    <t>序号</t>
  </si>
  <si>
    <t>姓名</t>
  </si>
  <si>
    <t>学号</t>
  </si>
  <si>
    <t>年级</t>
  </si>
  <si>
    <t>德育</t>
  </si>
  <si>
    <t>智育</t>
  </si>
  <si>
    <t>文艺体育</t>
  </si>
  <si>
    <t>劳动实践</t>
  </si>
  <si>
    <t>其他</t>
  </si>
  <si>
    <t>总分</t>
  </si>
  <si>
    <t>排名</t>
  </si>
  <si>
    <t>奖学金等级</t>
  </si>
  <si>
    <t>思政表现</t>
  </si>
  <si>
    <t>道德修养</t>
  </si>
  <si>
    <t>遵纪守法</t>
  </si>
  <si>
    <t>遵纪守法备注</t>
  </si>
  <si>
    <t>发挥典型示范作用</t>
  </si>
  <si>
    <t>发挥典型示范作用备注</t>
  </si>
  <si>
    <t>学习成绩（50%）</t>
  </si>
  <si>
    <t>参加学术活动</t>
  </si>
  <si>
    <t>参加学术活动备注</t>
  </si>
  <si>
    <t>发表学术论文</t>
  </si>
  <si>
    <t>发表学术论文备注</t>
  </si>
  <si>
    <t>咨询服务</t>
  </si>
  <si>
    <t>咨询服务备注</t>
  </si>
  <si>
    <t>学科学术竞赛</t>
  </si>
  <si>
    <t>学科学术竞赛备注</t>
  </si>
  <si>
    <t>发明专利</t>
  </si>
  <si>
    <t>发明专利备注</t>
  </si>
  <si>
    <t>身心素质</t>
  </si>
  <si>
    <t>身心素质备注</t>
  </si>
  <si>
    <t>各类活动</t>
  </si>
  <si>
    <t>各类活动备注</t>
  </si>
  <si>
    <t>文体竞赛</t>
  </si>
  <si>
    <t>文体竞赛备注</t>
  </si>
  <si>
    <t>社会工作</t>
  </si>
  <si>
    <t>社会工作备注</t>
  </si>
  <si>
    <t>实践活动</t>
  </si>
  <si>
    <t>实践活动备注</t>
  </si>
  <si>
    <t>自主创业</t>
  </si>
  <si>
    <t>自主创业备注</t>
  </si>
  <si>
    <t>宣传工作</t>
  </si>
  <si>
    <t>宣传工作备注</t>
  </si>
  <si>
    <t>导学关系</t>
  </si>
  <si>
    <t>境外学习</t>
  </si>
  <si>
    <t>唐偲瑶</t>
  </si>
  <si>
    <t>院级通报表扬+1</t>
  </si>
  <si>
    <t>学术讲座5次+1.5：主题讲座“我们向创业教育学习什么”；9.18飞马论坛；第三十三期飞马论坛；第三十八期飞马论坛、管院讲座；</t>
  </si>
  <si>
    <t>品牌国一（排3）；第三届中国研究生企业管理创新大赛国一（排2）</t>
  </si>
  <si>
    <t>心理素质讲座2次</t>
  </si>
  <si>
    <t>思政党课《老山》展演、“创在洪山 赢在未来”沙龙、毕业季师生羽毛球赛、理工杯选拔赛、师生趣味运动会</t>
  </si>
  <si>
    <t>志愿服务时长25h；每周开展寝室卫生扫除工作记2分</t>
  </si>
  <si>
    <t>新闻稿4篇</t>
  </si>
  <si>
    <t>二</t>
  </si>
  <si>
    <t>李楠楠</t>
  </si>
  <si>
    <t>48期飞马论坛、251218英文讲座、35期飞马论坛、基金申请苦与乐、“干道训练营"、全球变暖背景下的全球物流韧性挑战与对策、非公理推理系统(NARS，纳思):一种类人“思维机器”的理论和实践、竞争与合作下网约车平台之间的运力共享策略研究、918飞马</t>
  </si>
  <si>
    <t>商道杯省三（排3）+6、研究生企业管理创新大赛校三（排1）+3、参与工行杯0.5、能源经济大赛0.5，正大杯0.5，ican全国AI智能决策创新挑战赛0.5，Ican精创杯0.5，参与理工合伙人0.5</t>
  </si>
  <si>
    <r>
      <rPr>
        <sz val="10"/>
        <rFont val="宋体"/>
        <charset val="134"/>
        <scheme val="minor"/>
      </rPr>
      <t>羽毛球院、羽毛球校、2512沙龙、元宵节、老山、四好研究生、</t>
    </r>
    <r>
      <rPr>
        <sz val="10"/>
        <rFont val="Calibri"/>
        <charset val="161"/>
      </rPr>
      <t>π</t>
    </r>
    <r>
      <rPr>
        <sz val="10"/>
        <rFont val="宋体"/>
        <charset val="134"/>
        <scheme val="minor"/>
      </rPr>
      <t>动未来·青创汇、趣味运动会、田径运动会、健康教育讲座、导学关系活动</t>
    </r>
  </si>
  <si>
    <t>生活委员</t>
  </si>
  <si>
    <t>社会实践1次、志愿服务时长25h、寝室打扫</t>
  </si>
  <si>
    <t>学院公众号3篇</t>
  </si>
  <si>
    <t>杨皓月</t>
  </si>
  <si>
    <t>院通报表扬（校运动会）+1</t>
  </si>
  <si>
    <t>32、38飞马；管院《基金申请》</t>
  </si>
  <si>
    <t>ican省三（排1）+8；企业管理大赛校三（排2）+1.5；其他参与+2.5</t>
  </si>
  <si>
    <t>国家发明专利已授权（CN 119623911 B）+30</t>
  </si>
  <si>
    <t>“音梦同行·创启新章”歌唱比赛、第四届理工健康跑、“导学杯”3v3、排球理工杯、羽毛球理工杯选拔赛、趣味运动会</t>
  </si>
  <si>
    <t>志愿汇17.55小时+3.51；寝室每周扫除+2</t>
  </si>
  <si>
    <t>一</t>
  </si>
  <si>
    <t>刘诗媛</t>
  </si>
  <si>
    <t>请假超过五次-5</t>
  </si>
  <si>
    <t>院通报表扬+1</t>
  </si>
  <si>
    <t>2025.9.10“我们向创业教育学习什么”主题讲座+0.3
2025.9.18飞马论坛+0.3
第三十二期飞马论坛+0.3
第三十五期飞马论坛+0.3
2025.12.18 飞马论坛+0.3
2025湖北工业经济学会年会分论坛发言+0.5
2025中国科学学与科技政策研究会年会分论坛发言+0.5</t>
  </si>
  <si>
    <t>《中国科技论坛》导师一作，本人二作，学年度在第二档发表论文1篇+30</t>
  </si>
  <si>
    <t>全国大学生企业管理创新大赛国一第2名+14
理工合伙人参与分+0.5
全国国际大学生创新大赛参与分+0.5
全国大学生数字媒体科技作品及纯公益竞赛参与分+0.5
研究生创新创业竞赛+0.5</t>
  </si>
  <si>
    <t>心理素质讲座1次
心理教育活动1次</t>
  </si>
  <si>
    <t>2024-2025学年小米奖助学金颁奖仪式、“创在洪山 赢在未来”洪山区大学生青年创业者交流沙龙活动、2025.12第二期壁球活动、后勤集团第三届“勤学”服务育人月活动“我做家乡菜”、运动会田径项目、趣味运动会、师生运动会</t>
  </si>
  <si>
    <t>志愿服务时长10.69h+2
每周开展寝室卫生扫除工作+2</t>
  </si>
  <si>
    <t>王千</t>
  </si>
  <si>
    <t>飞马论坛2次+0.6</t>
  </si>
  <si>
    <t>发表《创新与创业教育》导师一作，本人二作+2；参与编写《科技创新与产业创新融合发展机制与路径》且编写字数在2万字以上+10</t>
  </si>
  <si>
    <t>心理素质讲座1次</t>
  </si>
  <si>
    <t>班级宣传委员</t>
  </si>
  <si>
    <t>社会实践1次+2；志愿服务时长1h+0.2;每周开展寝室卫生扫除工作+2</t>
  </si>
  <si>
    <t>三</t>
  </si>
  <si>
    <t>李婉青</t>
  </si>
  <si>
    <t>请假次数超过3次-3</t>
  </si>
  <si>
    <t>院级通报表扬2次+2；校优秀共青团员+4；校优秀共产党员+4</t>
  </si>
  <si>
    <t>学术讲座5次（9.10讲座、9.18飞马论坛、11.25飞马论坛、12.18讲座、6.16飞马论坛）+1.5；全国学术会议分论坛发言+1</t>
  </si>
  <si>
    <t xml:space="preserve"> </t>
  </si>
  <si>
    <t>商挑创业计划赛道国一（排1）+16；商道杯省二（排3）+7</t>
  </si>
  <si>
    <t>心理素质讲座1次，心里素质拓展1次</t>
  </si>
  <si>
    <t>10.23师生运动会、10.23趣味运动会、11.30“创新杯”科技文化节、12.8思政党课《老山》展演、12.11“创在洪山 赢在未来”沙龙</t>
  </si>
  <si>
    <t>志愿服务时长满25h</t>
  </si>
  <si>
    <t>学院新闻4篇</t>
  </si>
  <si>
    <t>李佳欣</t>
  </si>
  <si>
    <t xml:space="preserve">院级表扬+1；
</t>
  </si>
  <si>
    <t>9.10讲座、9.18飞马论坛、32期、33期、35期、12.18讲座、38期，共7*0.3=2.1</t>
  </si>
  <si>
    <t>大创赛国赛银奖（第三位）+12；理工合伙人（排3）+3；2026年全国大学生信息安全竞赛校赛+0.5；武汉理工大学“理工合伙人”创业挑战赛
+0.5；</t>
  </si>
  <si>
    <t>理工杯羽毛球0.3、“音梦同行·创启新章”歌唱比赛0.3；趣味运动会0.3；孝感市“π动未来 ·青创汇”青年创新创业大赛项目路演暨校地合
作仪式 (武汉理工大学专场)0.3</t>
  </si>
  <si>
    <t>校运会铅球第七名</t>
  </si>
  <si>
    <t>团支书+5</t>
  </si>
  <si>
    <t>三下乡1次+2分；志愿时长12.21h +2.4</t>
  </si>
  <si>
    <t>学院新闻稿+1</t>
  </si>
  <si>
    <t>刘鑫</t>
  </si>
  <si>
    <t>请假超过5次-5</t>
  </si>
  <si>
    <t>飞马论坛1次</t>
  </si>
  <si>
    <t>第十二届人文学科和社会科学研究国际学术会议（ICHSSR2026 ）会议</t>
  </si>
  <si>
    <t>中国国际大学生创新大赛国银（排7）+11、理工合伙人校一（排5）+3；</t>
  </si>
  <si>
    <t>1次讲座</t>
  </si>
  <si>
    <t>孝感活动</t>
  </si>
  <si>
    <t>创新创业委员+3</t>
  </si>
  <si>
    <t>陈逸飞</t>
  </si>
  <si>
    <t>2024201507</t>
  </si>
  <si>
    <t>《World Patent Information》（JCR Q2，IF 2.4），本人一作</t>
  </si>
  <si>
    <t>学习委员+3</t>
  </si>
  <si>
    <t>寝室卫生扫除+2；参加2026年暑假“三下乡”活动+2；志愿服务时长3.19h+0.6</t>
  </si>
  <si>
    <t>蔡昊泽</t>
  </si>
  <si>
    <t xml:space="preserve">院通报表扬+1
</t>
  </si>
  <si>
    <t>飞马论坛3次</t>
  </si>
  <si>
    <t xml:space="preserve">大创赛国金（排3）＋18；
理工合伙人校二＋2；
</t>
  </si>
  <si>
    <t xml:space="preserve">
</t>
  </si>
  <si>
    <t>2次+职业规划大赛院赛+0.3；校运动会参赛＋0.3</t>
  </si>
  <si>
    <t>志愿服务0.93h+0.18；宿舍卫生+2；校级文明寝室+1</t>
  </si>
  <si>
    <t>李佳鈺</t>
  </si>
  <si>
    <t>4次飞马论坛</t>
  </si>
  <si>
    <t>中国国际大学生创新大赛国银（排位8）+11、全国研究生企业管理创新大赛国银（排名1）+14</t>
  </si>
  <si>
    <t>2次</t>
  </si>
  <si>
    <t>志愿服务委员</t>
  </si>
  <si>
    <t>志愿时长6.77小时，寝室卫生扫除+2</t>
  </si>
  <si>
    <t>林博辉</t>
  </si>
  <si>
    <t>5次飞马论坛</t>
  </si>
  <si>
    <t>理工合伙人（参与）+0.5、理工合伙人一等奖（排4）+3、路径探索+0.5</t>
  </si>
  <si>
    <t>趣味运动会、歌唱比赛</t>
  </si>
  <si>
    <t>社会实践1次、志愿服务时长3.41h</t>
  </si>
  <si>
    <t>张怀艺</t>
  </si>
  <si>
    <t>学术讲座2次+0.6</t>
  </si>
  <si>
    <t>EI 会议论文《Proceedings of the 2026 12th International Conference on Digital Humanities and Frontiers in Social Sciences》本人一作</t>
  </si>
  <si>
    <t>2026iCAN大赛 “商道杯”管理决策模拟大赛（省2）、第三届中国研究生企业管理创新大赛（参与0.5）</t>
  </si>
  <si>
    <t>“健步昂扬东湖行，凝心聚力党旗红”活动、师生运动会、趣味运动会、毕业季师生羽毛球赛、理工杯选拔赛、第四届理工健康跑</t>
  </si>
  <si>
    <t>研究生宿舍管理委员会楼层长+3</t>
  </si>
  <si>
    <t>社会实践1次、志愿服务时长18h、获评校级优秀寝室1次</t>
  </si>
  <si>
    <t>黄文静</t>
  </si>
  <si>
    <r>
      <rPr>
        <sz val="10"/>
        <rFont val="宋体"/>
        <charset val="134"/>
        <scheme val="minor"/>
      </rPr>
      <t>1、2025年9月10日我们向创业教育学习什么；</t>
    </r>
    <r>
      <rPr>
        <strike/>
        <sz val="10"/>
        <rFont val="宋体"/>
        <charset val="134"/>
        <scheme val="minor"/>
      </rPr>
      <t>2、2025年9月16日大学生写作学术讲座第一讲；</t>
    </r>
    <r>
      <rPr>
        <sz val="10"/>
        <rFont val="宋体"/>
        <charset val="134"/>
        <scheme val="minor"/>
      </rPr>
      <t>3、2025年9月18日飞马论坛；4、2025年10月26日第三十三期飞马论坛；</t>
    </r>
    <r>
      <rPr>
        <strike/>
        <sz val="10"/>
        <rFont val="宋体"/>
        <charset val="134"/>
        <scheme val="minor"/>
      </rPr>
      <t>5、2025年11月6日大学生写作讲座第三期；6、2025年11月20日大学生学术讲座第四讲；</t>
    </r>
    <r>
      <rPr>
        <sz val="10"/>
        <rFont val="宋体"/>
        <charset val="134"/>
        <scheme val="minor"/>
      </rPr>
      <t>7、福建龙源学术会议；8、第一期干道训练营讲座；9、第十届理工合伙人“创业先锋评选”观赛；10、2026年6月16日飞马论坛第48期</t>
    </r>
  </si>
  <si>
    <t>《科学学研究》导师一作，本人二作+40</t>
  </si>
  <si>
    <t>1、第十一届理工合伙人客组校赛二等奖（排第一）+4；2、第十四届商业精英挑战赛品牌策划竞赛赛校二等奖（排第一）+4；3、第十六届全国大学生电子上午“创新、创意及创业”挑战赛校赛二等奖（排第三）+2；4、第十三届学创杯创业综合模拟演训活动校一等奖（排第二）+3；5、第十一届理工合伙人创业组赛道华动制造项目参与+0.5；6、全国大学生数字媒体科技作品及创意竞赛参与+0.5；7、ican产业组参与+0.5；8、第十一届理工合伙人创客组“光屿”公益项目参与+0.5</t>
  </si>
  <si>
    <t>1、2025年9月9日心理健康讲座+2；2、2025年9月11日如何构建和谐人际关系心理健康讲座+2</t>
  </si>
  <si>
    <t>1、2025年10月24日小米特等奖学金展示；2、2025年11年16日创业学院玩趣疗心，聚力向阳活动；3、音梦同行创启新章歌唱比赛；4、2025年12月8日特色情景思政党课《老山》；5、2025年12月10日2024-2025学年小米奖助学金颁奖仪式；6、2026年4月17日倾听理研-导师如何陪伴学生功课学术难题；7、2026年4月18日第四届理工健康跑；8、理工杯排球选拔赛正式赛；9、理工杯羽毛球赛；10、运动会</t>
  </si>
  <si>
    <t>社会实践1次，志愿者时长38.26小时，卫生</t>
  </si>
  <si>
    <t>学院新闻3篇</t>
  </si>
  <si>
    <t>刘岱</t>
  </si>
  <si>
    <t>学院通报表扬2次</t>
  </si>
  <si>
    <t>“9月18日飞马”“三十二、三十三期飞马”</t>
  </si>
  <si>
    <t>心理素质两次</t>
  </si>
  <si>
    <t>运动会“田径”、“趣味”、毕业季羽毛球、理工杯选拔、理工杯正赛</t>
  </si>
  <si>
    <t>班长</t>
  </si>
  <si>
    <t>志愿服务时长3.74h</t>
  </si>
  <si>
    <t>石可欣</t>
  </si>
  <si>
    <t>校运动会院级通报表扬+1</t>
  </si>
  <si>
    <t>0910飞马论坛+0.3；0918飞马论坛+0.3；第三十二期飞马+0.3；第三十三期飞马+0.3；第三十五期飞马+0.3；第四十八期飞马+0.3；</t>
  </si>
  <si>
    <t>研究生企业管理创新大赛国二（排2）+12；商挑品牌策划赛校二（排1）+4；商挑数字营销赛道+0.5；数媒大赛（排1）+0.5；理工合伙人+0.5</t>
  </si>
  <si>
    <t>心理健康讲座2次</t>
  </si>
  <si>
    <r>
      <rPr>
        <strike/>
        <sz val="10"/>
        <rFont val="宋体"/>
        <charset val="134"/>
        <scheme val="minor"/>
      </rPr>
      <t>“玩趣疗心”心理活动、</t>
    </r>
    <r>
      <rPr>
        <sz val="10"/>
        <rFont val="宋体"/>
        <charset val="134"/>
        <scheme val="minor"/>
      </rPr>
      <t>理工健康跑、理工杯羽毛球赛、理工杯排球赛、《老山》思政党课、院师生羽毛球赛、“创在洪山 赢在未来”创业沙龙、巴林特小组心理活动、“音梦同行”歌唱比赛、田径运动会、趣味运动会</t>
    </r>
  </si>
  <si>
    <t>心理委员</t>
  </si>
  <si>
    <t>暑期社会实践1次、志愿汇时长19.47h、寝室卫生查寝合格</t>
  </si>
  <si>
    <t>学院新闻稿4篇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</si>
</sst>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  <numFmt numFmtId="178" formatCode="0_ "/>
  </numFmts>
  <fonts count="31">
    <font>
      <sz val="11"/>
      <color theme="1"/>
      <name val="宋体"/>
      <charset val="134"/>
      <scheme val="minor"/>
    </font>
    <font>
      <sz val="11"/>
      <color theme="9"/>
      <name val="宋体"/>
      <charset val="134"/>
      <scheme val="minor"/>
    </font>
    <font>
      <b/>
      <sz val="10"/>
      <name val="宋体"/>
      <charset val="134"/>
      <scheme val="minor"/>
    </font>
    <font>
      <sz val="12"/>
      <color theme="9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黑体"/>
      <charset val="134"/>
    </font>
    <font>
      <sz val="12"/>
      <name val="宋体"/>
      <charset val="134"/>
    </font>
    <font>
      <strike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161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8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Fill="1">
      <alignment vertical="center"/>
    </xf>
    <xf numFmtId="0" fontId="6" fillId="3" borderId="0" xfId="0" applyFont="1" applyFill="1">
      <alignment vertical="center"/>
    </xf>
    <xf numFmtId="176" fontId="6" fillId="0" borderId="0" xfId="0" applyNumberFormat="1" applyFont="1">
      <alignment vertic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177" fontId="7" fillId="0" borderId="9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9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6" fontId="6" fillId="0" borderId="1" xfId="0" applyNumberFormat="1" applyFont="1" applyBorder="1">
      <alignment vertical="center"/>
    </xf>
    <xf numFmtId="176" fontId="5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9"/>
  <sheetViews>
    <sheetView tabSelected="1" zoomScale="70" zoomScaleNormal="70" workbookViewId="0">
      <pane xSplit="2" ySplit="1" topLeftCell="P2" activePane="bottomRight" state="frozen"/>
      <selection/>
      <selection pane="topRight"/>
      <selection pane="bottomLeft"/>
      <selection pane="bottomRight" activeCell="AN4" sqref="AN4"/>
    </sheetView>
  </sheetViews>
  <sheetFormatPr defaultColWidth="9" defaultRowHeight="13.5"/>
  <cols>
    <col min="1" max="2" width="9" style="13"/>
    <col min="3" max="4" width="11.8583333333333" style="13" customWidth="1"/>
    <col min="5" max="9" width="9" style="13"/>
    <col min="10" max="10" width="12.8083333333333" style="13" customWidth="1"/>
    <col min="11" max="12" width="9" style="13"/>
    <col min="13" max="13" width="35.1916666666667" style="13" customWidth="1"/>
    <col min="14" max="14" width="9" style="13"/>
    <col min="15" max="15" width="22.5666666666667" style="13" customWidth="1"/>
    <col min="16" max="16" width="9" style="13" customWidth="1"/>
    <col min="17" max="17" width="21.1416666666667" style="13" customWidth="1"/>
    <col min="18" max="18" width="9" style="13" customWidth="1"/>
    <col min="19" max="19" width="29.6833333333333" style="13" customWidth="1"/>
    <col min="20" max="20" width="9" style="13" customWidth="1"/>
    <col min="21" max="21" width="15.175" style="13" customWidth="1"/>
    <col min="22" max="22" width="9" style="13" customWidth="1"/>
    <col min="23" max="23" width="14.125" style="13" customWidth="1"/>
    <col min="24" max="24" width="9" style="13" customWidth="1"/>
    <col min="25" max="25" width="35.4583333333333" style="13" customWidth="1"/>
    <col min="26" max="28" width="9" style="13" customWidth="1"/>
    <col min="29" max="29" width="14.225" style="13" customWidth="1"/>
    <col min="30" max="30" width="9" style="13" customWidth="1"/>
    <col min="31" max="31" width="20.7666666666667" style="13" customWidth="1"/>
    <col min="32" max="35" width="9" style="13" customWidth="1"/>
    <col min="36" max="36" width="9" style="15" customWidth="1"/>
    <col min="37" max="37" width="9" style="13" customWidth="1"/>
    <col min="38" max="38" width="9.71666666666667" style="17" customWidth="1"/>
    <col min="39" max="39" width="9" style="18"/>
    <col min="40" max="40" width="9" style="19"/>
    <col min="41" max="16384" width="9" style="13"/>
  </cols>
  <sheetData>
    <row r="1" ht="18.75" spans="1:40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1"/>
    </row>
    <row r="2" spans="1:40">
      <c r="A2" s="22" t="s">
        <v>1</v>
      </c>
      <c r="B2" s="3" t="s">
        <v>2</v>
      </c>
      <c r="C2" s="23" t="s">
        <v>3</v>
      </c>
      <c r="D2" s="23" t="s">
        <v>4</v>
      </c>
      <c r="E2" s="24" t="s">
        <v>5</v>
      </c>
      <c r="F2" s="25"/>
      <c r="G2" s="25"/>
      <c r="H2" s="25"/>
      <c r="I2" s="25"/>
      <c r="J2" s="25"/>
      <c r="K2" s="26" t="s">
        <v>6</v>
      </c>
      <c r="L2" s="27"/>
      <c r="M2" s="27"/>
      <c r="N2" s="27"/>
      <c r="O2" s="27"/>
      <c r="P2" s="27"/>
      <c r="Q2" s="27"/>
      <c r="R2" s="27"/>
      <c r="S2" s="27"/>
      <c r="T2" s="27"/>
      <c r="U2" s="28"/>
      <c r="V2" s="24" t="s">
        <v>7</v>
      </c>
      <c r="W2" s="25"/>
      <c r="X2" s="25"/>
      <c r="Y2" s="25"/>
      <c r="Z2" s="25"/>
      <c r="AA2" s="25"/>
      <c r="AB2" s="24" t="s">
        <v>8</v>
      </c>
      <c r="AC2" s="25"/>
      <c r="AD2" s="25"/>
      <c r="AE2" s="25"/>
      <c r="AF2" s="25"/>
      <c r="AG2" s="25"/>
      <c r="AH2" s="25" t="s">
        <v>9</v>
      </c>
      <c r="AI2" s="25"/>
      <c r="AJ2" s="25"/>
      <c r="AK2" s="29"/>
      <c r="AL2" s="30" t="s">
        <v>10</v>
      </c>
      <c r="AM2" s="18" t="s">
        <v>11</v>
      </c>
      <c r="AN2" s="19" t="s">
        <v>12</v>
      </c>
    </row>
    <row r="3" ht="24" spans="1:40">
      <c r="A3" s="22"/>
      <c r="B3" s="3"/>
      <c r="C3" s="31"/>
      <c r="D3" s="31"/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  <c r="J3" s="30" t="s">
        <v>18</v>
      </c>
      <c r="K3" s="30" t="s">
        <v>19</v>
      </c>
      <c r="L3" s="3" t="s">
        <v>20</v>
      </c>
      <c r="M3" s="3" t="s">
        <v>21</v>
      </c>
      <c r="N3" s="3" t="s">
        <v>22</v>
      </c>
      <c r="O3" s="3" t="s">
        <v>23</v>
      </c>
      <c r="P3" s="3" t="s">
        <v>24</v>
      </c>
      <c r="Q3" s="3" t="s">
        <v>25</v>
      </c>
      <c r="R3" s="3" t="s">
        <v>26</v>
      </c>
      <c r="S3" s="3" t="s">
        <v>27</v>
      </c>
      <c r="T3" s="3" t="s">
        <v>28</v>
      </c>
      <c r="U3" s="3" t="s">
        <v>29</v>
      </c>
      <c r="V3" s="3" t="s">
        <v>30</v>
      </c>
      <c r="W3" s="3" t="s">
        <v>31</v>
      </c>
      <c r="X3" s="3" t="s">
        <v>32</v>
      </c>
      <c r="Y3" s="3" t="s">
        <v>33</v>
      </c>
      <c r="Z3" s="3" t="s">
        <v>34</v>
      </c>
      <c r="AA3" s="3" t="s">
        <v>35</v>
      </c>
      <c r="AB3" s="3" t="s">
        <v>36</v>
      </c>
      <c r="AC3" s="3" t="s">
        <v>37</v>
      </c>
      <c r="AD3" s="3" t="s">
        <v>38</v>
      </c>
      <c r="AE3" s="3" t="s">
        <v>39</v>
      </c>
      <c r="AF3" s="3" t="s">
        <v>40</v>
      </c>
      <c r="AG3" s="3" t="s">
        <v>41</v>
      </c>
      <c r="AH3" s="3" t="s">
        <v>42</v>
      </c>
      <c r="AI3" s="3" t="s">
        <v>43</v>
      </c>
      <c r="AJ3" s="3" t="s">
        <v>44</v>
      </c>
      <c r="AK3" s="3" t="s">
        <v>45</v>
      </c>
      <c r="AL3" s="30"/>
    </row>
    <row r="4" ht="36" spans="1:40">
      <c r="A4" s="32">
        <v>1</v>
      </c>
      <c r="B4" s="33" t="s">
        <v>46</v>
      </c>
      <c r="C4" s="34">
        <v>2024201499</v>
      </c>
      <c r="D4" s="34">
        <v>2024</v>
      </c>
      <c r="E4" s="11">
        <v>2</v>
      </c>
      <c r="F4" s="11">
        <v>2</v>
      </c>
      <c r="G4" s="11">
        <v>5</v>
      </c>
      <c r="H4" s="11"/>
      <c r="I4" s="11">
        <v>1</v>
      </c>
      <c r="J4" s="35" t="s">
        <v>47</v>
      </c>
      <c r="K4" s="35"/>
      <c r="L4" s="11">
        <v>1.5</v>
      </c>
      <c r="M4" s="11" t="s">
        <v>48</v>
      </c>
      <c r="N4" s="11"/>
      <c r="O4" s="11"/>
      <c r="P4" s="11"/>
      <c r="Q4" s="11"/>
      <c r="R4" s="11">
        <v>20</v>
      </c>
      <c r="S4" s="11" t="s">
        <v>49</v>
      </c>
      <c r="T4" s="11"/>
      <c r="U4" s="11"/>
      <c r="V4" s="11">
        <v>6</v>
      </c>
      <c r="W4" s="11" t="s">
        <v>50</v>
      </c>
      <c r="X4" s="11">
        <v>1.5</v>
      </c>
      <c r="Y4" s="11" t="s">
        <v>51</v>
      </c>
      <c r="Z4" s="11"/>
      <c r="AA4" s="11"/>
      <c r="AB4" s="11"/>
      <c r="AC4" s="11"/>
      <c r="AD4" s="11">
        <v>7</v>
      </c>
      <c r="AE4" s="11" t="s">
        <v>52</v>
      </c>
      <c r="AF4" s="11"/>
      <c r="AG4" s="11"/>
      <c r="AH4" s="11">
        <v>4</v>
      </c>
      <c r="AI4" s="11" t="s">
        <v>53</v>
      </c>
      <c r="AJ4" s="11">
        <v>3</v>
      </c>
      <c r="AK4" s="11"/>
      <c r="AL4" s="36">
        <f>E4+F4+G4+I4+L4+N4+P4+R4+T4+V4+X4+Z4+AB4+AD4+AF4+AH4+AJ4</f>
        <v>53</v>
      </c>
      <c r="AM4" s="18">
        <f>RANK(AL4,$AL$4:$AL$19,0)</f>
        <v>6</v>
      </c>
      <c r="AN4" s="19" t="s">
        <v>54</v>
      </c>
    </row>
    <row r="5" ht="72" spans="1:40">
      <c r="A5" s="37">
        <v>2</v>
      </c>
      <c r="B5" s="38" t="s">
        <v>55</v>
      </c>
      <c r="C5" s="39">
        <v>20242015400</v>
      </c>
      <c r="D5" s="40">
        <v>2024</v>
      </c>
      <c r="E5" s="41">
        <v>2</v>
      </c>
      <c r="F5" s="41">
        <v>2</v>
      </c>
      <c r="G5" s="11">
        <v>5</v>
      </c>
      <c r="H5" s="41"/>
      <c r="I5" s="11">
        <v>1</v>
      </c>
      <c r="J5" s="35" t="s">
        <v>47</v>
      </c>
      <c r="K5" s="42"/>
      <c r="L5" s="41">
        <v>2.7</v>
      </c>
      <c r="M5" s="41" t="s">
        <v>56</v>
      </c>
      <c r="N5" s="41"/>
      <c r="O5" s="41"/>
      <c r="P5" s="41"/>
      <c r="Q5" s="41"/>
      <c r="R5" s="41">
        <v>12</v>
      </c>
      <c r="S5" s="41" t="s">
        <v>57</v>
      </c>
      <c r="T5" s="41"/>
      <c r="U5" s="41"/>
      <c r="V5" s="41">
        <v>6</v>
      </c>
      <c r="W5" s="41" t="s">
        <v>50</v>
      </c>
      <c r="X5" s="41">
        <v>3</v>
      </c>
      <c r="Y5" s="41" t="s">
        <v>58</v>
      </c>
      <c r="Z5" s="41"/>
      <c r="AA5" s="41"/>
      <c r="AB5" s="41">
        <v>3</v>
      </c>
      <c r="AC5" s="41" t="s">
        <v>59</v>
      </c>
      <c r="AD5" s="41">
        <v>9</v>
      </c>
      <c r="AE5" s="41" t="s">
        <v>60</v>
      </c>
      <c r="AF5" s="41"/>
      <c r="AG5" s="41"/>
      <c r="AH5" s="41">
        <v>3</v>
      </c>
      <c r="AI5" s="41" t="s">
        <v>61</v>
      </c>
      <c r="AJ5" s="11">
        <v>3</v>
      </c>
      <c r="AK5" s="41"/>
      <c r="AL5" s="36">
        <f>E5+F5+G5+I5+L5+N5+P5+R5+T5+V5+X5+Z5+AB5+AD5+AF5+AH5+AJ5</f>
        <v>51.7</v>
      </c>
      <c r="AM5" s="18">
        <f t="shared" ref="AM5:AM19" si="0">RANK(AL5,$AL$4:$AL$19,0)</f>
        <v>8</v>
      </c>
      <c r="AN5" s="19" t="s">
        <v>54</v>
      </c>
    </row>
    <row r="6" ht="36" spans="1:40">
      <c r="A6" s="43">
        <v>3</v>
      </c>
      <c r="B6" s="44" t="s">
        <v>62</v>
      </c>
      <c r="C6" s="45">
        <v>2024201501</v>
      </c>
      <c r="D6" s="45">
        <v>2024</v>
      </c>
      <c r="E6" s="46">
        <v>2</v>
      </c>
      <c r="F6" s="46">
        <v>2</v>
      </c>
      <c r="G6" s="46">
        <v>5</v>
      </c>
      <c r="H6" s="46"/>
      <c r="I6" s="46">
        <v>1</v>
      </c>
      <c r="J6" s="47" t="s">
        <v>63</v>
      </c>
      <c r="K6" s="47"/>
      <c r="L6" s="46">
        <v>0.9</v>
      </c>
      <c r="M6" s="46" t="s">
        <v>64</v>
      </c>
      <c r="N6" s="11"/>
      <c r="O6" s="11"/>
      <c r="P6" s="11"/>
      <c r="Q6" s="11"/>
      <c r="R6" s="11">
        <v>12</v>
      </c>
      <c r="S6" s="11" t="s">
        <v>65</v>
      </c>
      <c r="T6" s="11">
        <v>30</v>
      </c>
      <c r="U6" s="11" t="s">
        <v>66</v>
      </c>
      <c r="V6" s="11">
        <v>2</v>
      </c>
      <c r="W6" s="11"/>
      <c r="X6" s="11">
        <v>1.8</v>
      </c>
      <c r="Y6" s="11" t="s">
        <v>67</v>
      </c>
      <c r="Z6" s="11"/>
      <c r="AA6" s="11"/>
      <c r="AB6" s="11"/>
      <c r="AC6" s="11"/>
      <c r="AD6" s="11">
        <v>5.51</v>
      </c>
      <c r="AE6" s="11" t="s">
        <v>68</v>
      </c>
      <c r="AF6" s="11"/>
      <c r="AG6" s="11"/>
      <c r="AH6" s="11"/>
      <c r="AI6" s="11"/>
      <c r="AJ6" s="11">
        <v>5</v>
      </c>
      <c r="AK6" s="11"/>
      <c r="AL6" s="36">
        <f t="shared" ref="AL6:AL19" si="1">E6+F6+G6+I6+L6+N6+P6+R6+T6+V6+X6+Z6+AB6+AD6+AF6+AH6+AJ6</f>
        <v>67.21</v>
      </c>
      <c r="AM6" s="18">
        <f t="shared" si="0"/>
        <v>3</v>
      </c>
      <c r="AN6" s="19" t="s">
        <v>69</v>
      </c>
    </row>
    <row r="7" ht="133" customHeight="1" spans="1:40">
      <c r="A7" s="37">
        <v>4</v>
      </c>
      <c r="B7" s="33" t="s">
        <v>70</v>
      </c>
      <c r="C7" s="34">
        <v>2024201502</v>
      </c>
      <c r="D7" s="34">
        <v>2024</v>
      </c>
      <c r="E7" s="11">
        <v>2</v>
      </c>
      <c r="F7" s="11">
        <v>2</v>
      </c>
      <c r="G7" s="11">
        <v>0</v>
      </c>
      <c r="H7" s="11" t="s">
        <v>71</v>
      </c>
      <c r="I7" s="11">
        <v>1</v>
      </c>
      <c r="J7" s="35" t="s">
        <v>72</v>
      </c>
      <c r="K7" s="35"/>
      <c r="L7" s="11">
        <v>2.5</v>
      </c>
      <c r="M7" s="11" t="s">
        <v>73</v>
      </c>
      <c r="N7" s="11">
        <v>30</v>
      </c>
      <c r="O7" s="11" t="s">
        <v>74</v>
      </c>
      <c r="P7" s="11"/>
      <c r="Q7" s="11"/>
      <c r="R7" s="11">
        <v>16</v>
      </c>
      <c r="S7" s="11" t="s">
        <v>75</v>
      </c>
      <c r="T7" s="11"/>
      <c r="U7" s="11"/>
      <c r="V7" s="11">
        <v>6</v>
      </c>
      <c r="W7" s="11" t="s">
        <v>76</v>
      </c>
      <c r="X7" s="11">
        <v>2.1</v>
      </c>
      <c r="Y7" s="11" t="s">
        <v>77</v>
      </c>
      <c r="Z7" s="11"/>
      <c r="AA7" s="11"/>
      <c r="AB7" s="11"/>
      <c r="AC7" s="11"/>
      <c r="AD7" s="11">
        <v>4.38</v>
      </c>
      <c r="AE7" s="11" t="s">
        <v>78</v>
      </c>
      <c r="AF7" s="11"/>
      <c r="AG7" s="11"/>
      <c r="AH7" s="11"/>
      <c r="AI7" s="11"/>
      <c r="AJ7" s="11">
        <v>3</v>
      </c>
      <c r="AK7" s="11"/>
      <c r="AL7" s="36">
        <f t="shared" si="1"/>
        <v>68.98</v>
      </c>
      <c r="AM7" s="18">
        <f t="shared" si="0"/>
        <v>2</v>
      </c>
      <c r="AN7" s="19" t="s">
        <v>69</v>
      </c>
    </row>
    <row r="8" s="13" customFormat="1" ht="60" spans="1:40">
      <c r="A8" s="32">
        <v>5</v>
      </c>
      <c r="B8" s="33" t="s">
        <v>79</v>
      </c>
      <c r="C8" s="34">
        <v>2024201503</v>
      </c>
      <c r="D8" s="34">
        <v>2024</v>
      </c>
      <c r="E8" s="11">
        <v>2</v>
      </c>
      <c r="F8" s="11">
        <v>2</v>
      </c>
      <c r="G8" s="11">
        <v>5</v>
      </c>
      <c r="H8" s="11"/>
      <c r="I8" s="11"/>
      <c r="J8" s="35"/>
      <c r="K8" s="35"/>
      <c r="L8" s="11">
        <v>0.6</v>
      </c>
      <c r="M8" s="11" t="s">
        <v>80</v>
      </c>
      <c r="N8" s="11">
        <v>12</v>
      </c>
      <c r="O8" s="11" t="s">
        <v>81</v>
      </c>
      <c r="P8" s="11"/>
      <c r="Q8" s="11"/>
      <c r="R8" s="11"/>
      <c r="S8" s="11"/>
      <c r="T8" s="11"/>
      <c r="U8" s="11"/>
      <c r="V8" s="11">
        <v>4</v>
      </c>
      <c r="W8" s="11" t="s">
        <v>82</v>
      </c>
      <c r="X8" s="11"/>
      <c r="Y8" s="11"/>
      <c r="Z8" s="11"/>
      <c r="AA8" s="11"/>
      <c r="AB8" s="11">
        <v>3</v>
      </c>
      <c r="AC8" s="11" t="s">
        <v>83</v>
      </c>
      <c r="AD8" s="11">
        <v>4.2</v>
      </c>
      <c r="AE8" s="11" t="s">
        <v>84</v>
      </c>
      <c r="AF8" s="11"/>
      <c r="AG8" s="11"/>
      <c r="AH8" s="11"/>
      <c r="AI8" s="11"/>
      <c r="AJ8" s="11">
        <v>3</v>
      </c>
      <c r="AK8" s="11"/>
      <c r="AL8" s="36">
        <f t="shared" si="1"/>
        <v>35.8</v>
      </c>
      <c r="AM8" s="18">
        <f t="shared" si="0"/>
        <v>12</v>
      </c>
      <c r="AN8" s="19" t="s">
        <v>85</v>
      </c>
    </row>
    <row r="9" ht="48" spans="1:40">
      <c r="A9" s="37">
        <v>6</v>
      </c>
      <c r="B9" s="33" t="s">
        <v>86</v>
      </c>
      <c r="C9" s="34">
        <v>2024201504</v>
      </c>
      <c r="D9" s="34">
        <v>2024</v>
      </c>
      <c r="E9" s="11">
        <v>2</v>
      </c>
      <c r="F9" s="11">
        <v>2</v>
      </c>
      <c r="G9" s="11">
        <v>2</v>
      </c>
      <c r="H9" s="11" t="s">
        <v>87</v>
      </c>
      <c r="I9" s="11">
        <v>10</v>
      </c>
      <c r="J9" s="35" t="s">
        <v>88</v>
      </c>
      <c r="K9" s="35"/>
      <c r="L9" s="11">
        <v>2.5</v>
      </c>
      <c r="M9" s="11" t="s">
        <v>89</v>
      </c>
      <c r="N9" s="11"/>
      <c r="O9" s="11" t="s">
        <v>90</v>
      </c>
      <c r="P9" s="11"/>
      <c r="Q9" s="11"/>
      <c r="R9" s="11">
        <v>20</v>
      </c>
      <c r="S9" s="11" t="s">
        <v>91</v>
      </c>
      <c r="T9" s="11"/>
      <c r="U9" s="11"/>
      <c r="V9" s="11">
        <v>6</v>
      </c>
      <c r="W9" s="11" t="s">
        <v>92</v>
      </c>
      <c r="X9" s="11">
        <v>1.5</v>
      </c>
      <c r="Y9" s="11" t="s">
        <v>93</v>
      </c>
      <c r="Z9" s="11"/>
      <c r="AA9" s="11"/>
      <c r="AB9" s="11"/>
      <c r="AC9" s="11"/>
      <c r="AD9" s="11">
        <v>7</v>
      </c>
      <c r="AE9" s="11" t="s">
        <v>94</v>
      </c>
      <c r="AF9" s="11"/>
      <c r="AG9" s="11"/>
      <c r="AH9" s="11">
        <v>4</v>
      </c>
      <c r="AI9" s="11" t="s">
        <v>95</v>
      </c>
      <c r="AJ9" s="11">
        <v>5</v>
      </c>
      <c r="AK9" s="11"/>
      <c r="AL9" s="36">
        <f t="shared" si="1"/>
        <v>62</v>
      </c>
      <c r="AM9" s="18">
        <f t="shared" si="0"/>
        <v>4</v>
      </c>
      <c r="AN9" s="19" t="s">
        <v>54</v>
      </c>
    </row>
    <row r="10" s="14" customFormat="1" ht="85.5" spans="1:40">
      <c r="A10" s="32">
        <v>7</v>
      </c>
      <c r="B10" s="48" t="s">
        <v>96</v>
      </c>
      <c r="C10" s="49">
        <v>2024201505</v>
      </c>
      <c r="D10" s="49">
        <v>2024</v>
      </c>
      <c r="E10" s="50">
        <v>2</v>
      </c>
      <c r="F10" s="50">
        <v>2</v>
      </c>
      <c r="G10" s="50">
        <v>5</v>
      </c>
      <c r="H10" s="50"/>
      <c r="I10" s="50">
        <v>1</v>
      </c>
      <c r="J10" s="51" t="s">
        <v>97</v>
      </c>
      <c r="K10" s="51"/>
      <c r="L10" s="50">
        <v>2.1</v>
      </c>
      <c r="M10" s="50" t="s">
        <v>98</v>
      </c>
      <c r="N10" s="50"/>
      <c r="O10" s="50"/>
      <c r="P10" s="50"/>
      <c r="Q10" s="50"/>
      <c r="R10" s="50">
        <f>12+3+1</f>
        <v>16</v>
      </c>
      <c r="S10" s="50" t="s">
        <v>99</v>
      </c>
      <c r="T10" s="50"/>
      <c r="U10" s="50"/>
      <c r="V10" s="50">
        <v>6</v>
      </c>
      <c r="W10" s="50" t="s">
        <v>50</v>
      </c>
      <c r="X10" s="50">
        <v>1.2</v>
      </c>
      <c r="Y10" s="50" t="s">
        <v>100</v>
      </c>
      <c r="Z10" s="50">
        <v>1.5</v>
      </c>
      <c r="AA10" s="50" t="s">
        <v>101</v>
      </c>
      <c r="AB10" s="50">
        <v>5</v>
      </c>
      <c r="AC10" s="50" t="s">
        <v>102</v>
      </c>
      <c r="AD10" s="50">
        <v>4.4</v>
      </c>
      <c r="AE10" s="50" t="s">
        <v>103</v>
      </c>
      <c r="AF10" s="50"/>
      <c r="AG10" s="50"/>
      <c r="AH10" s="50">
        <v>1</v>
      </c>
      <c r="AI10" s="50" t="s">
        <v>104</v>
      </c>
      <c r="AJ10" s="50">
        <v>5</v>
      </c>
      <c r="AK10" s="50"/>
      <c r="AL10" s="36">
        <f t="shared" si="1"/>
        <v>52.2</v>
      </c>
      <c r="AM10" s="18">
        <f t="shared" si="0"/>
        <v>7</v>
      </c>
      <c r="AN10" s="19" t="s">
        <v>54</v>
      </c>
    </row>
    <row r="11" ht="65" customHeight="1" spans="1:40">
      <c r="A11" s="37">
        <v>8</v>
      </c>
      <c r="B11" s="33" t="s">
        <v>105</v>
      </c>
      <c r="C11" s="34">
        <v>2024201506</v>
      </c>
      <c r="D11" s="34">
        <v>2024</v>
      </c>
      <c r="E11" s="11">
        <v>2</v>
      </c>
      <c r="F11" s="11">
        <v>2</v>
      </c>
      <c r="G11" s="11">
        <v>0</v>
      </c>
      <c r="H11" s="11" t="s">
        <v>106</v>
      </c>
      <c r="I11" s="11">
        <v>0</v>
      </c>
      <c r="J11" s="35"/>
      <c r="K11" s="35"/>
      <c r="L11" s="11">
        <v>0.3</v>
      </c>
      <c r="M11" s="11" t="s">
        <v>107</v>
      </c>
      <c r="N11" s="11">
        <v>10</v>
      </c>
      <c r="O11" s="11" t="s">
        <v>108</v>
      </c>
      <c r="P11" s="11"/>
      <c r="Q11" s="11"/>
      <c r="R11" s="11">
        <v>14</v>
      </c>
      <c r="S11" s="11" t="s">
        <v>109</v>
      </c>
      <c r="T11" s="11"/>
      <c r="U11" s="11"/>
      <c r="V11" s="11">
        <v>4</v>
      </c>
      <c r="W11" s="11" t="s">
        <v>110</v>
      </c>
      <c r="X11" s="11">
        <v>0.3</v>
      </c>
      <c r="Y11" s="11" t="s">
        <v>111</v>
      </c>
      <c r="Z11" s="11"/>
      <c r="AA11" s="11"/>
      <c r="AB11" s="11">
        <v>3</v>
      </c>
      <c r="AC11" s="11" t="s">
        <v>112</v>
      </c>
      <c r="AD11" s="11"/>
      <c r="AE11" s="11"/>
      <c r="AF11" s="11"/>
      <c r="AG11" s="11"/>
      <c r="AH11" s="11"/>
      <c r="AI11" s="11"/>
      <c r="AJ11" s="11">
        <v>3</v>
      </c>
      <c r="AK11" s="11"/>
      <c r="AL11" s="36">
        <f t="shared" si="1"/>
        <v>38.6</v>
      </c>
      <c r="AM11" s="18">
        <f t="shared" si="0"/>
        <v>11</v>
      </c>
      <c r="AN11" s="19" t="s">
        <v>54</v>
      </c>
    </row>
    <row r="12" s="13" customFormat="1" ht="36" spans="1:40">
      <c r="A12" s="32">
        <v>9</v>
      </c>
      <c r="B12" s="38" t="s">
        <v>113</v>
      </c>
      <c r="C12" s="40" t="s">
        <v>114</v>
      </c>
      <c r="D12" s="40">
        <v>2024</v>
      </c>
      <c r="E12" s="41">
        <v>2</v>
      </c>
      <c r="F12" s="41">
        <v>2</v>
      </c>
      <c r="G12" s="41">
        <v>5</v>
      </c>
      <c r="H12" s="41"/>
      <c r="I12" s="41"/>
      <c r="J12" s="42"/>
      <c r="K12" s="42"/>
      <c r="L12" s="41"/>
      <c r="M12" s="11"/>
      <c r="N12" s="11">
        <v>2</v>
      </c>
      <c r="O12" s="11" t="s">
        <v>115</v>
      </c>
      <c r="P12" s="41"/>
      <c r="Q12" s="41"/>
      <c r="R12" s="41"/>
      <c r="S12" s="41"/>
      <c r="T12" s="41"/>
      <c r="U12" s="41"/>
      <c r="V12" s="41">
        <v>2</v>
      </c>
      <c r="W12" s="41"/>
      <c r="X12" s="41"/>
      <c r="Y12" s="41"/>
      <c r="Z12" s="41"/>
      <c r="AA12" s="41"/>
      <c r="AB12" s="41">
        <v>3</v>
      </c>
      <c r="AC12" s="41" t="s">
        <v>116</v>
      </c>
      <c r="AD12" s="41">
        <v>4.6</v>
      </c>
      <c r="AE12" s="41" t="s">
        <v>117</v>
      </c>
      <c r="AF12" s="41"/>
      <c r="AG12" s="41"/>
      <c r="AH12" s="41"/>
      <c r="AI12" s="41"/>
      <c r="AJ12" s="11">
        <v>3</v>
      </c>
      <c r="AK12" s="41"/>
      <c r="AL12" s="36">
        <f t="shared" si="1"/>
        <v>23.6</v>
      </c>
      <c r="AM12" s="18">
        <f t="shared" si="0"/>
        <v>16</v>
      </c>
      <c r="AN12" s="19" t="s">
        <v>85</v>
      </c>
    </row>
    <row r="13" ht="48" spans="1:40">
      <c r="A13" s="32">
        <v>10</v>
      </c>
      <c r="B13" s="33" t="s">
        <v>118</v>
      </c>
      <c r="C13" s="34">
        <v>2024201508</v>
      </c>
      <c r="D13" s="34">
        <v>2024</v>
      </c>
      <c r="E13" s="11">
        <v>2</v>
      </c>
      <c r="F13" s="11">
        <v>2</v>
      </c>
      <c r="G13" s="11">
        <v>0</v>
      </c>
      <c r="H13" s="11" t="s">
        <v>106</v>
      </c>
      <c r="I13" s="11">
        <v>1</v>
      </c>
      <c r="J13" s="35" t="s">
        <v>119</v>
      </c>
      <c r="K13" s="35"/>
      <c r="L13" s="11">
        <v>0.9</v>
      </c>
      <c r="M13" s="11" t="s">
        <v>120</v>
      </c>
      <c r="N13" s="11"/>
      <c r="O13" s="11"/>
      <c r="P13" s="11">
        <v>20</v>
      </c>
      <c r="Q13" s="11" t="s">
        <v>121</v>
      </c>
      <c r="R13" s="11"/>
      <c r="S13" s="11"/>
      <c r="T13" s="11"/>
      <c r="U13" s="11"/>
      <c r="V13" s="11">
        <v>2</v>
      </c>
      <c r="W13" s="52" t="s">
        <v>122</v>
      </c>
      <c r="X13" s="11">
        <v>1.2</v>
      </c>
      <c r="Y13" s="11" t="s">
        <v>123</v>
      </c>
      <c r="Z13" s="11"/>
      <c r="AA13" s="11"/>
      <c r="AB13" s="11">
        <v>3.18</v>
      </c>
      <c r="AC13" s="11" t="s">
        <v>124</v>
      </c>
      <c r="AD13" s="11"/>
      <c r="AE13" s="11"/>
      <c r="AF13" s="52"/>
      <c r="AG13" s="52"/>
      <c r="AH13" s="11"/>
      <c r="AI13" s="11"/>
      <c r="AJ13" s="53">
        <v>1</v>
      </c>
      <c r="AK13" s="54"/>
      <c r="AL13" s="36">
        <f t="shared" si="1"/>
        <v>33.28</v>
      </c>
      <c r="AM13" s="18">
        <f t="shared" si="0"/>
        <v>13</v>
      </c>
      <c r="AN13" s="19" t="s">
        <v>85</v>
      </c>
    </row>
    <row r="14" s="13" customFormat="1" ht="48" spans="1:40">
      <c r="A14" s="37">
        <v>11</v>
      </c>
      <c r="B14" s="38" t="s">
        <v>125</v>
      </c>
      <c r="C14" s="40">
        <v>2024201509</v>
      </c>
      <c r="D14" s="40">
        <v>2024</v>
      </c>
      <c r="E14" s="41">
        <v>2</v>
      </c>
      <c r="F14" s="41">
        <v>2</v>
      </c>
      <c r="G14" s="41">
        <v>0</v>
      </c>
      <c r="H14" s="11" t="s">
        <v>106</v>
      </c>
      <c r="I14" s="41"/>
      <c r="J14" s="42"/>
      <c r="K14" s="42"/>
      <c r="L14" s="41">
        <v>1.2</v>
      </c>
      <c r="M14" s="41" t="s">
        <v>126</v>
      </c>
      <c r="N14" s="41"/>
      <c r="O14" s="41"/>
      <c r="P14" s="11">
        <v>20</v>
      </c>
      <c r="Q14" s="11" t="s">
        <v>127</v>
      </c>
      <c r="R14" s="41"/>
      <c r="S14" s="41"/>
      <c r="T14" s="54"/>
      <c r="U14" s="54"/>
      <c r="V14" s="41">
        <v>6</v>
      </c>
      <c r="W14" s="41" t="s">
        <v>50</v>
      </c>
      <c r="X14" s="55"/>
      <c r="Y14" s="11"/>
      <c r="Z14" s="41">
        <v>0.6</v>
      </c>
      <c r="AA14" s="41" t="s">
        <v>128</v>
      </c>
      <c r="AB14" s="41">
        <v>3</v>
      </c>
      <c r="AC14" s="41" t="s">
        <v>129</v>
      </c>
      <c r="AD14" s="41">
        <v>3.352</v>
      </c>
      <c r="AE14" s="41" t="s">
        <v>130</v>
      </c>
      <c r="AF14" s="41"/>
      <c r="AG14" s="41"/>
      <c r="AH14" s="11"/>
      <c r="AI14" s="41"/>
      <c r="AJ14" s="53">
        <v>3</v>
      </c>
      <c r="AL14" s="36">
        <f t="shared" si="1"/>
        <v>41.152</v>
      </c>
      <c r="AM14" s="18">
        <f t="shared" si="0"/>
        <v>10</v>
      </c>
      <c r="AN14" s="19" t="s">
        <v>54</v>
      </c>
    </row>
    <row r="15" s="13" customFormat="1" ht="24" spans="1:40">
      <c r="A15" s="37">
        <v>12</v>
      </c>
      <c r="B15" s="38" t="s">
        <v>131</v>
      </c>
      <c r="C15" s="40">
        <v>2024201510</v>
      </c>
      <c r="D15" s="40">
        <v>2024</v>
      </c>
      <c r="E15" s="41">
        <v>2</v>
      </c>
      <c r="F15" s="41">
        <v>2</v>
      </c>
      <c r="G15" s="41">
        <v>5</v>
      </c>
      <c r="H15" s="11"/>
      <c r="I15" s="41"/>
      <c r="J15" s="42"/>
      <c r="K15" s="42"/>
      <c r="L15" s="41">
        <v>1.5</v>
      </c>
      <c r="M15" s="41" t="s">
        <v>132</v>
      </c>
      <c r="N15" s="41"/>
      <c r="O15" s="41"/>
      <c r="P15" s="11"/>
      <c r="Q15" s="11"/>
      <c r="R15" s="41">
        <v>4</v>
      </c>
      <c r="S15" s="41" t="s">
        <v>133</v>
      </c>
      <c r="T15" s="54"/>
      <c r="U15" s="54"/>
      <c r="V15" s="41">
        <v>4</v>
      </c>
      <c r="W15" s="41" t="s">
        <v>82</v>
      </c>
      <c r="X15" s="55">
        <v>0.6</v>
      </c>
      <c r="Y15" s="11" t="s">
        <v>134</v>
      </c>
      <c r="Z15" s="41"/>
      <c r="AA15" s="41"/>
      <c r="AB15" s="41">
        <v>3</v>
      </c>
      <c r="AC15" s="41"/>
      <c r="AD15" s="41">
        <v>2.68</v>
      </c>
      <c r="AE15" s="41" t="s">
        <v>135</v>
      </c>
      <c r="AF15" s="41"/>
      <c r="AG15" s="41"/>
      <c r="AH15" s="11"/>
      <c r="AI15" s="41"/>
      <c r="AJ15" s="53">
        <v>3</v>
      </c>
      <c r="AL15" s="36">
        <f t="shared" si="1"/>
        <v>27.78</v>
      </c>
      <c r="AM15" s="18">
        <f t="shared" si="0"/>
        <v>14</v>
      </c>
      <c r="AN15" s="19" t="s">
        <v>85</v>
      </c>
    </row>
    <row r="16" ht="72" spans="1:40">
      <c r="A16" s="32">
        <v>13</v>
      </c>
      <c r="B16" s="33" t="s">
        <v>136</v>
      </c>
      <c r="C16" s="34">
        <v>2024201511</v>
      </c>
      <c r="D16" s="34">
        <v>2024</v>
      </c>
      <c r="E16" s="11">
        <v>2</v>
      </c>
      <c r="F16" s="11">
        <v>2</v>
      </c>
      <c r="G16" s="11">
        <v>5</v>
      </c>
      <c r="H16" s="11"/>
      <c r="I16" s="11">
        <v>1</v>
      </c>
      <c r="J16" s="35" t="s">
        <v>47</v>
      </c>
      <c r="K16" s="35"/>
      <c r="L16" s="11">
        <v>0.6</v>
      </c>
      <c r="M16" s="11" t="s">
        <v>137</v>
      </c>
      <c r="N16" s="11">
        <v>10</v>
      </c>
      <c r="O16" s="11" t="s">
        <v>138</v>
      </c>
      <c r="P16" s="11"/>
      <c r="Q16" s="11"/>
      <c r="R16" s="11">
        <v>9.5</v>
      </c>
      <c r="S16" s="11" t="s">
        <v>139</v>
      </c>
      <c r="T16" s="11"/>
      <c r="U16" s="11"/>
      <c r="V16" s="11">
        <v>4</v>
      </c>
      <c r="W16" s="11" t="s">
        <v>82</v>
      </c>
      <c r="X16" s="11">
        <v>1.8</v>
      </c>
      <c r="Y16" s="11" t="s">
        <v>140</v>
      </c>
      <c r="Z16" s="11"/>
      <c r="AA16" s="11"/>
      <c r="AB16" s="11">
        <v>3</v>
      </c>
      <c r="AC16" s="11" t="s">
        <v>141</v>
      </c>
      <c r="AD16" s="11">
        <v>8.6</v>
      </c>
      <c r="AE16" s="11" t="s">
        <v>142</v>
      </c>
      <c r="AF16" s="11"/>
      <c r="AG16" s="11"/>
      <c r="AH16" s="11"/>
      <c r="AI16" s="11"/>
      <c r="AJ16" s="11">
        <v>3</v>
      </c>
      <c r="AK16" s="11"/>
      <c r="AL16" s="36">
        <f t="shared" si="1"/>
        <v>50.5</v>
      </c>
      <c r="AM16" s="18">
        <f t="shared" si="0"/>
        <v>9</v>
      </c>
      <c r="AN16" s="19" t="s">
        <v>54</v>
      </c>
    </row>
    <row r="17" s="15" customFormat="1" ht="156" spans="1:40">
      <c r="A17" s="43">
        <v>14</v>
      </c>
      <c r="B17" s="44" t="s">
        <v>143</v>
      </c>
      <c r="C17" s="45">
        <v>2024201513</v>
      </c>
      <c r="D17" s="45">
        <v>2024</v>
      </c>
      <c r="E17" s="46">
        <v>2</v>
      </c>
      <c r="F17" s="46">
        <v>2</v>
      </c>
      <c r="G17" s="46">
        <v>5</v>
      </c>
      <c r="H17" s="46"/>
      <c r="I17" s="46">
        <v>1</v>
      </c>
      <c r="J17" s="47" t="s">
        <v>47</v>
      </c>
      <c r="K17" s="47"/>
      <c r="L17" s="46">
        <v>2.1</v>
      </c>
      <c r="M17" s="46" t="s">
        <v>144</v>
      </c>
      <c r="N17" s="11">
        <v>40</v>
      </c>
      <c r="O17" s="11" t="s">
        <v>145</v>
      </c>
      <c r="P17" s="11"/>
      <c r="Q17" s="11"/>
      <c r="R17" s="11">
        <f>4+4+2+3+0.5+0.5+0.5+0.5</f>
        <v>15</v>
      </c>
      <c r="S17" s="11" t="s">
        <v>146</v>
      </c>
      <c r="T17" s="11"/>
      <c r="U17" s="11"/>
      <c r="V17" s="11">
        <v>6</v>
      </c>
      <c r="W17" s="11" t="s">
        <v>147</v>
      </c>
      <c r="X17" s="11">
        <v>3</v>
      </c>
      <c r="Y17" s="11" t="s">
        <v>148</v>
      </c>
      <c r="Z17" s="11"/>
      <c r="AA17" s="11"/>
      <c r="AB17" s="11"/>
      <c r="AC17" s="11"/>
      <c r="AD17" s="11">
        <v>9</v>
      </c>
      <c r="AE17" s="11" t="s">
        <v>149</v>
      </c>
      <c r="AF17" s="11"/>
      <c r="AG17" s="11"/>
      <c r="AH17" s="11">
        <v>3</v>
      </c>
      <c r="AI17" s="11" t="s">
        <v>150</v>
      </c>
      <c r="AJ17" s="11">
        <v>3</v>
      </c>
      <c r="AK17" s="11"/>
      <c r="AL17" s="36">
        <f t="shared" si="1"/>
        <v>91.1</v>
      </c>
      <c r="AM17" s="18">
        <f t="shared" si="0"/>
        <v>1</v>
      </c>
      <c r="AN17" s="19" t="s">
        <v>69</v>
      </c>
    </row>
    <row r="18" ht="24" spans="1:40">
      <c r="A18" s="32">
        <v>15</v>
      </c>
      <c r="B18" s="33" t="s">
        <v>151</v>
      </c>
      <c r="C18" s="34">
        <v>2024201514</v>
      </c>
      <c r="D18" s="34">
        <v>2024</v>
      </c>
      <c r="E18" s="11">
        <v>2</v>
      </c>
      <c r="F18" s="11">
        <v>2</v>
      </c>
      <c r="G18" s="11">
        <v>5</v>
      </c>
      <c r="H18" s="11"/>
      <c r="I18" s="11">
        <v>2</v>
      </c>
      <c r="J18" s="35" t="s">
        <v>152</v>
      </c>
      <c r="K18" s="35"/>
      <c r="L18" s="11">
        <v>0.9</v>
      </c>
      <c r="M18" s="11" t="s">
        <v>153</v>
      </c>
      <c r="N18" s="11"/>
      <c r="O18" s="11"/>
      <c r="P18" s="11"/>
      <c r="Q18" s="11"/>
      <c r="R18" s="11"/>
      <c r="S18" s="11"/>
      <c r="T18" s="11"/>
      <c r="U18" s="11"/>
      <c r="V18" s="11">
        <v>6</v>
      </c>
      <c r="W18" s="11" t="s">
        <v>154</v>
      </c>
      <c r="X18" s="11">
        <v>1.5</v>
      </c>
      <c r="Y18" s="11" t="s">
        <v>155</v>
      </c>
      <c r="Z18" s="11"/>
      <c r="AA18" s="11"/>
      <c r="AB18" s="11">
        <v>5</v>
      </c>
      <c r="AC18" s="11" t="s">
        <v>156</v>
      </c>
      <c r="AD18" s="11">
        <v>0.748</v>
      </c>
      <c r="AE18" s="11" t="s">
        <v>157</v>
      </c>
      <c r="AF18" s="11"/>
      <c r="AG18" s="11"/>
      <c r="AH18" s="11"/>
      <c r="AI18" s="11"/>
      <c r="AJ18" s="11">
        <v>2</v>
      </c>
      <c r="AK18" s="11"/>
      <c r="AL18" s="36">
        <f t="shared" si="1"/>
        <v>27.148</v>
      </c>
      <c r="AM18" s="18">
        <f t="shared" si="0"/>
        <v>15</v>
      </c>
      <c r="AN18" s="19" t="s">
        <v>85</v>
      </c>
    </row>
    <row r="19" ht="60" spans="1:40">
      <c r="A19" s="32">
        <v>16</v>
      </c>
      <c r="B19" s="56" t="s">
        <v>158</v>
      </c>
      <c r="C19" s="57">
        <v>2024201515</v>
      </c>
      <c r="D19" s="57">
        <v>2024</v>
      </c>
      <c r="E19" s="58">
        <v>2</v>
      </c>
      <c r="F19" s="58">
        <v>2</v>
      </c>
      <c r="G19" s="58">
        <v>5</v>
      </c>
      <c r="H19" s="58"/>
      <c r="I19" s="58">
        <v>1</v>
      </c>
      <c r="J19" s="59" t="s">
        <v>159</v>
      </c>
      <c r="K19" s="59"/>
      <c r="L19" s="58">
        <v>1.8</v>
      </c>
      <c r="M19" s="58" t="s">
        <v>160</v>
      </c>
      <c r="N19" s="58"/>
      <c r="O19" s="58"/>
      <c r="P19" s="58"/>
      <c r="Q19" s="58"/>
      <c r="R19" s="58">
        <v>17.5</v>
      </c>
      <c r="S19" s="58" t="s">
        <v>161</v>
      </c>
      <c r="T19" s="58"/>
      <c r="U19" s="58"/>
      <c r="V19" s="58">
        <v>6</v>
      </c>
      <c r="W19" s="58" t="s">
        <v>162</v>
      </c>
      <c r="X19" s="58">
        <v>2.7</v>
      </c>
      <c r="Y19" s="60" t="s">
        <v>163</v>
      </c>
      <c r="Z19" s="58"/>
      <c r="AA19" s="58"/>
      <c r="AB19" s="58">
        <v>3</v>
      </c>
      <c r="AC19" s="58" t="s">
        <v>164</v>
      </c>
      <c r="AD19" s="58">
        <v>7.894</v>
      </c>
      <c r="AE19" s="58" t="s">
        <v>165</v>
      </c>
      <c r="AF19" s="58"/>
      <c r="AG19" s="58"/>
      <c r="AH19" s="58">
        <v>4</v>
      </c>
      <c r="AI19" s="58" t="s">
        <v>166</v>
      </c>
      <c r="AJ19" s="58">
        <v>3</v>
      </c>
      <c r="AK19" s="58"/>
      <c r="AL19" s="36">
        <f t="shared" si="1"/>
        <v>55.894</v>
      </c>
      <c r="AM19" s="18">
        <f t="shared" si="0"/>
        <v>5</v>
      </c>
      <c r="AN19" s="19" t="s">
        <v>54</v>
      </c>
    </row>
    <row r="20" spans="1:40">
      <c r="A20" s="32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5"/>
      <c r="AK20" s="54"/>
      <c r="AL20" s="61"/>
    </row>
    <row r="21" spans="1:40">
      <c r="A21" s="32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5"/>
      <c r="AK21" s="54"/>
      <c r="AL21" s="61"/>
    </row>
    <row r="22" spans="1:40">
      <c r="A22" s="3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5"/>
      <c r="AK22" s="54"/>
      <c r="AL22" s="61"/>
    </row>
    <row r="23" spans="1:40">
      <c r="A23" s="32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5"/>
      <c r="AK23" s="54"/>
      <c r="AL23" s="61"/>
    </row>
    <row r="24" spans="1:40">
      <c r="A24" s="32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5"/>
      <c r="AK24" s="54"/>
      <c r="AL24" s="61"/>
    </row>
    <row r="25" spans="1:40">
      <c r="A25" s="32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K25" s="54"/>
      <c r="AL25" s="61"/>
    </row>
    <row r="26" spans="1:40">
      <c r="A26" s="32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5"/>
      <c r="AK26" s="54"/>
      <c r="AL26" s="61"/>
    </row>
    <row r="27" spans="1:40">
      <c r="A27" s="32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5"/>
      <c r="AK27" s="54"/>
      <c r="AL27" s="61"/>
    </row>
    <row r="28" spans="1:40">
      <c r="A28" s="32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5"/>
      <c r="AK28" s="54"/>
      <c r="AL28" s="61"/>
    </row>
    <row r="29" spans="1:40">
      <c r="A29" s="32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5"/>
      <c r="AK29" s="54"/>
      <c r="AL29" s="61"/>
    </row>
    <row r="30" spans="1:40">
      <c r="A30" s="32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5"/>
      <c r="AK30" s="54"/>
      <c r="AL30" s="61"/>
    </row>
    <row r="31" spans="1:40">
      <c r="A31" s="32"/>
    </row>
    <row r="32" spans="1:40">
      <c r="A32" s="32"/>
    </row>
    <row r="33" spans="1:40">
      <c r="A33" s="32"/>
    </row>
    <row r="34" s="16" customFormat="1" spans="1:40">
      <c r="A34" s="3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5"/>
      <c r="AK34" s="13"/>
      <c r="AL34" s="17"/>
      <c r="AM34" s="18"/>
      <c r="AN34" s="19"/>
    </row>
    <row r="35" spans="1:40">
      <c r="A35" s="32"/>
    </row>
    <row r="36" spans="1:40">
      <c r="A36" s="32"/>
    </row>
    <row r="37" spans="1:40">
      <c r="A37" s="32"/>
    </row>
    <row r="38" spans="1:40">
      <c r="A38" s="32"/>
    </row>
    <row r="39" spans="1:40">
      <c r="A39" s="32"/>
    </row>
    <row r="40" spans="1:40">
      <c r="A40" s="32"/>
    </row>
    <row r="41" spans="1:40">
      <c r="A41" s="32"/>
    </row>
    <row r="42" spans="1:40">
      <c r="A42" s="32"/>
    </row>
    <row r="43" spans="1:40">
      <c r="A43" s="32"/>
    </row>
    <row r="44" spans="1:40">
      <c r="A44" s="32"/>
    </row>
    <row r="45" spans="1:40">
      <c r="A45" s="32"/>
    </row>
    <row r="46" spans="1:40">
      <c r="A46" s="32"/>
    </row>
    <row r="47" spans="1:40">
      <c r="A47" s="32"/>
    </row>
    <row r="48" spans="1:40">
      <c r="A48" s="32"/>
    </row>
    <row r="49" spans="1:38">
      <c r="A49" s="32"/>
    </row>
    <row r="50" spans="1:38">
      <c r="A50" s="32"/>
    </row>
    <row r="51" spans="1:38">
      <c r="A51" s="32"/>
    </row>
    <row r="52" spans="1:38">
      <c r="A52" s="32"/>
    </row>
    <row r="53" spans="1:38">
      <c r="A53" s="32"/>
    </row>
    <row r="54" spans="1:38">
      <c r="A54" s="37"/>
    </row>
    <row r="55" spans="1:38">
      <c r="A55" s="32"/>
    </row>
    <row r="56" spans="1:38">
      <c r="A56" s="32"/>
    </row>
    <row r="57" spans="1:38">
      <c r="A57" s="32"/>
    </row>
    <row r="58" spans="1:38">
      <c r="A58" s="3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36"/>
    </row>
    <row r="59" spans="1:38">
      <c r="A59" s="3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36"/>
    </row>
    <row r="60" spans="1:38">
      <c r="A60" s="32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36"/>
    </row>
    <row r="61" spans="1:38">
      <c r="A61" s="32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36"/>
    </row>
    <row r="62" spans="1:38">
      <c r="A62" s="32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36"/>
    </row>
    <row r="63" spans="1:38">
      <c r="A63" s="32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36"/>
    </row>
    <row r="64" spans="1:38">
      <c r="A64" s="32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36"/>
    </row>
    <row r="65" spans="1:40">
      <c r="A65" s="32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36"/>
    </row>
    <row r="66" spans="1:40">
      <c r="A66" s="32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36"/>
    </row>
    <row r="67" spans="1:40">
      <c r="A67" s="32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36"/>
    </row>
    <row r="68" spans="1:40">
      <c r="A68" s="32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36"/>
    </row>
    <row r="69" spans="1:40">
      <c r="A69" s="32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36"/>
    </row>
    <row r="70" spans="1:40">
      <c r="A70" s="32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36"/>
    </row>
    <row r="71" spans="1:40">
      <c r="A71" s="32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36"/>
    </row>
    <row r="72" spans="1:40">
      <c r="A72" s="32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36"/>
    </row>
    <row r="73" spans="1:40">
      <c r="A73" s="32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36"/>
    </row>
    <row r="74" spans="1:40">
      <c r="A74" s="32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36"/>
    </row>
    <row r="75" spans="1:40">
      <c r="A75" s="32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36"/>
    </row>
    <row r="76" spans="1:40">
      <c r="A76" s="32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36"/>
    </row>
    <row r="77" spans="1:40">
      <c r="A77" s="32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36"/>
    </row>
    <row r="78" spans="1:40">
      <c r="A78" s="32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36"/>
    </row>
    <row r="79" s="16" customFormat="1" spans="1:40">
      <c r="A79" s="3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1"/>
      <c r="AK79" s="12"/>
      <c r="AL79" s="62"/>
      <c r="AM79" s="18"/>
      <c r="AN79" s="19"/>
    </row>
    <row r="80" spans="1:40">
      <c r="A80" s="32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36"/>
    </row>
    <row r="81" spans="1:38">
      <c r="A81" s="32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36"/>
    </row>
    <row r="82" spans="1:38">
      <c r="A82" s="32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36"/>
    </row>
    <row r="83" spans="1:38">
      <c r="A83" s="32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36"/>
    </row>
    <row r="84" spans="1:38">
      <c r="A84" s="32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36"/>
    </row>
    <row r="85" spans="1:38">
      <c r="A85" s="3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36"/>
    </row>
    <row r="86" spans="1:38">
      <c r="A86" s="32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36"/>
    </row>
    <row r="87" spans="1:38">
      <c r="A87" s="32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36"/>
    </row>
    <row r="88" spans="1:38">
      <c r="A88" s="32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36"/>
    </row>
    <row r="89" spans="1:38">
      <c r="A89" s="32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36"/>
    </row>
    <row r="90" spans="1:38">
      <c r="A90" s="32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36"/>
    </row>
    <row r="91" spans="1:38">
      <c r="A91" s="32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36"/>
    </row>
    <row r="92" spans="1:38">
      <c r="A92" s="32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36"/>
    </row>
    <row r="93" spans="1:38">
      <c r="A93" s="32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36"/>
    </row>
    <row r="94" spans="1:38">
      <c r="A94" s="32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36"/>
    </row>
    <row r="95" spans="1:38">
      <c r="A95" s="32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36"/>
    </row>
    <row r="96" spans="1:38">
      <c r="A96" s="32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36"/>
    </row>
    <row r="97" spans="1:40">
      <c r="A97" s="32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36"/>
    </row>
    <row r="98" spans="1:40">
      <c r="A98" s="32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36"/>
    </row>
    <row r="99" s="16" customFormat="1" spans="1:40">
      <c r="A99" s="3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1"/>
      <c r="AK99" s="12"/>
      <c r="AL99" s="62"/>
      <c r="AM99" s="18"/>
      <c r="AN99" s="19"/>
    </row>
    <row r="100" spans="1:40">
      <c r="A100" s="32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36"/>
    </row>
    <row r="101" spans="1:40">
      <c r="A101" s="32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36"/>
    </row>
    <row r="102" spans="1:40">
      <c r="A102" s="32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36"/>
    </row>
    <row r="103" spans="1:40">
      <c r="A103" s="32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36"/>
    </row>
    <row r="104" spans="1:40">
      <c r="A104" s="32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36"/>
    </row>
    <row r="105" spans="1:40">
      <c r="A105" s="32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36"/>
    </row>
    <row r="106" spans="1:40">
      <c r="A106" s="32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36"/>
    </row>
    <row r="107" spans="1:40">
      <c r="A107" s="32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36"/>
    </row>
    <row r="108" spans="1:40">
      <c r="A108" s="32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36"/>
    </row>
    <row r="109" spans="1:40">
      <c r="A109" s="32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36"/>
    </row>
  </sheetData>
  <mergeCells count="13">
    <mergeCell ref="A1:AL1"/>
    <mergeCell ref="E2:J2"/>
    <mergeCell ref="K2:U2"/>
    <mergeCell ref="V2:AA2"/>
    <mergeCell ref="AB2:AG2"/>
    <mergeCell ref="AH2:AK2"/>
    <mergeCell ref="A2:A3"/>
    <mergeCell ref="B2:B3"/>
    <mergeCell ref="C2:C3"/>
    <mergeCell ref="D2:D3"/>
    <mergeCell ref="AL2:AL3"/>
    <mergeCell ref="AM2:AM3"/>
    <mergeCell ref="AN2:AN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V1:X107"/>
  <sheetViews>
    <sheetView topLeftCell="V1" workbookViewId="0">
      <selection activeCell="W5" sqref="W5"/>
    </sheetView>
  </sheetViews>
  <sheetFormatPr defaultColWidth="9.025" defaultRowHeight="13.5"/>
  <cols>
    <col min="1" max="2" width="9.025" style="2"/>
    <col min="3" max="3" width="12.8" style="2" customWidth="1"/>
    <col min="4" max="21" width="9.025" style="2"/>
    <col min="22" max="22" width="9"/>
    <col min="23" max="31" width="9.025" style="2"/>
    <col min="32" max="32" width="22.175" style="2"/>
    <col min="33" max="16384" width="9.025" style="2"/>
  </cols>
  <sheetData>
    <row r="1" spans="22:24">
      <c r="V1" s="3" t="s">
        <v>2</v>
      </c>
      <c r="W1" s="2" t="s">
        <v>10</v>
      </c>
      <c r="X1" s="2" t="s">
        <v>11</v>
      </c>
    </row>
    <row r="2" s="1" customFormat="1" ht="14.25" spans="22:24">
      <c r="V2" s="4" t="s">
        <v>143</v>
      </c>
      <c r="W2" s="1">
        <v>89.8</v>
      </c>
      <c r="X2" s="1">
        <v>1</v>
      </c>
    </row>
    <row r="3" s="1" customFormat="1" ht="14.25" spans="22:24">
      <c r="V3" s="5" t="s">
        <v>70</v>
      </c>
      <c r="W3" s="1">
        <v>68.98</v>
      </c>
      <c r="X3" s="1">
        <v>2</v>
      </c>
    </row>
    <row r="4" s="1" customFormat="1" ht="14.25" spans="22:24">
      <c r="V4" s="5" t="s">
        <v>62</v>
      </c>
      <c r="W4" s="1">
        <v>67.21</v>
      </c>
      <c r="X4" s="1">
        <v>3</v>
      </c>
    </row>
    <row r="5" ht="14.25" spans="22:24">
      <c r="V5" s="6" t="s">
        <v>86</v>
      </c>
      <c r="W5" s="2">
        <v>62</v>
      </c>
      <c r="X5" s="2">
        <v>4</v>
      </c>
    </row>
    <row r="6" ht="14.25" spans="22:24">
      <c r="V6" s="6" t="s">
        <v>158</v>
      </c>
      <c r="W6" s="2">
        <v>55.894</v>
      </c>
      <c r="X6" s="2">
        <v>5</v>
      </c>
    </row>
    <row r="7" ht="14.25" spans="22:24">
      <c r="V7" s="6" t="s">
        <v>46</v>
      </c>
      <c r="W7" s="2">
        <v>53</v>
      </c>
      <c r="X7" s="2">
        <v>6</v>
      </c>
    </row>
    <row r="8" ht="14.25" spans="22:24">
      <c r="V8" s="7" t="s">
        <v>96</v>
      </c>
      <c r="W8" s="2">
        <v>52.2</v>
      </c>
      <c r="X8" s="2">
        <v>7</v>
      </c>
    </row>
    <row r="9" ht="14.25" spans="22:24">
      <c r="V9" s="8" t="s">
        <v>55</v>
      </c>
      <c r="W9" s="2">
        <v>51.7</v>
      </c>
      <c r="X9" s="2">
        <v>8</v>
      </c>
    </row>
    <row r="10" ht="14.25" spans="22:24">
      <c r="V10" s="6" t="s">
        <v>136</v>
      </c>
      <c r="W10" s="2">
        <v>50.5</v>
      </c>
      <c r="X10" s="2">
        <v>9</v>
      </c>
    </row>
    <row r="11" ht="14.25" spans="22:24">
      <c r="V11" s="8" t="s">
        <v>125</v>
      </c>
      <c r="W11" s="2">
        <v>36.152</v>
      </c>
      <c r="X11" s="2">
        <v>10</v>
      </c>
    </row>
    <row r="12" ht="14.25" spans="22:24">
      <c r="V12" s="6" t="s">
        <v>79</v>
      </c>
      <c r="W12" s="2">
        <v>35.8</v>
      </c>
      <c r="X12" s="2">
        <v>11</v>
      </c>
    </row>
    <row r="13" s="1" customFormat="1" ht="14.25" spans="22:24">
      <c r="V13" s="5" t="s">
        <v>105</v>
      </c>
      <c r="W13" s="1">
        <v>34.3</v>
      </c>
      <c r="X13" s="1">
        <v>12</v>
      </c>
    </row>
    <row r="14" s="1" customFormat="1" ht="14.25" spans="22:24">
      <c r="V14" s="5" t="s">
        <v>118</v>
      </c>
      <c r="W14" s="1">
        <v>33.28</v>
      </c>
      <c r="X14" s="1">
        <v>13</v>
      </c>
    </row>
    <row r="15" s="1" customFormat="1" ht="14.25" spans="22:24">
      <c r="V15" s="5" t="s">
        <v>131</v>
      </c>
      <c r="W15" s="1">
        <v>27.2</v>
      </c>
      <c r="X15" s="1">
        <v>14</v>
      </c>
    </row>
    <row r="16" s="1" customFormat="1" ht="14.25" spans="22:24">
      <c r="V16" s="5" t="s">
        <v>151</v>
      </c>
      <c r="W16" s="1">
        <v>27.148</v>
      </c>
      <c r="X16" s="1">
        <v>15</v>
      </c>
    </row>
    <row r="17" s="1" customFormat="1" ht="14.25" spans="22:24">
      <c r="V17" s="9" t="s">
        <v>113</v>
      </c>
      <c r="W17" s="1">
        <v>23.6</v>
      </c>
      <c r="X17" s="1">
        <v>16</v>
      </c>
    </row>
    <row r="18" spans="22:24">
      <c r="V18" s="10"/>
    </row>
    <row r="19" spans="22:24">
      <c r="V19" s="10"/>
    </row>
    <row r="20" spans="22:24">
      <c r="V20" s="10"/>
    </row>
    <row r="21" spans="22:24">
      <c r="V21" s="10"/>
    </row>
    <row r="22" spans="22:24">
      <c r="V22" s="10"/>
    </row>
    <row r="23" spans="22:24">
      <c r="V23" s="10"/>
    </row>
    <row r="24" spans="22:24">
      <c r="V24" s="10"/>
    </row>
    <row r="25" spans="22:24">
      <c r="V25" s="10"/>
    </row>
    <row r="26" spans="22:24">
      <c r="V26" s="10"/>
    </row>
    <row r="27" spans="22:24">
      <c r="V27" s="10"/>
    </row>
    <row r="28" spans="22:24">
      <c r="V28" s="10"/>
    </row>
    <row r="56" spans="22:22">
      <c r="V56" s="11"/>
    </row>
    <row r="57" spans="22:22">
      <c r="V57" s="11"/>
    </row>
    <row r="58" spans="22:22">
      <c r="V58" s="11"/>
    </row>
    <row r="59" spans="22:22">
      <c r="V59" s="11"/>
    </row>
    <row r="60" spans="22:22">
      <c r="V60" s="11"/>
    </row>
    <row r="61" spans="22:22">
      <c r="V61" s="11"/>
    </row>
    <row r="62" spans="22:22">
      <c r="V62" s="11"/>
    </row>
    <row r="63" spans="22:22">
      <c r="V63" s="11"/>
    </row>
    <row r="64" spans="22:22">
      <c r="V64" s="11"/>
    </row>
    <row r="65" spans="22:22">
      <c r="V65" s="11"/>
    </row>
    <row r="66" spans="22:22">
      <c r="V66" s="11"/>
    </row>
    <row r="67" spans="22:22">
      <c r="V67" s="11"/>
    </row>
    <row r="68" spans="22:22">
      <c r="V68" s="11"/>
    </row>
    <row r="69" spans="22:22">
      <c r="V69" s="11"/>
    </row>
    <row r="70" spans="22:22">
      <c r="V70" s="11"/>
    </row>
    <row r="71" spans="22:22">
      <c r="V71" s="11"/>
    </row>
    <row r="72" spans="22:22">
      <c r="V72" s="11"/>
    </row>
    <row r="73" spans="22:22">
      <c r="V73" s="11"/>
    </row>
    <row r="74" spans="22:22">
      <c r="V74" s="11"/>
    </row>
    <row r="75" spans="22:22">
      <c r="V75" s="11"/>
    </row>
    <row r="76" spans="22:22">
      <c r="V76" s="11"/>
    </row>
    <row r="77" spans="22:22">
      <c r="V77" s="12"/>
    </row>
    <row r="78" spans="22:22">
      <c r="V78" s="11"/>
    </row>
    <row r="79" spans="22:22">
      <c r="V79" s="11"/>
    </row>
    <row r="80" spans="22:22">
      <c r="V80" s="11"/>
    </row>
    <row r="81" spans="22:22">
      <c r="V81" s="11"/>
    </row>
    <row r="82" spans="22:22">
      <c r="V82" s="11"/>
    </row>
    <row r="83" spans="22:22">
      <c r="V83" s="11"/>
    </row>
    <row r="84" spans="22:22">
      <c r="V84" s="11"/>
    </row>
    <row r="85" spans="22:22">
      <c r="V85" s="11"/>
    </row>
    <row r="86" spans="22:22">
      <c r="V86" s="11"/>
    </row>
    <row r="87" spans="22:22">
      <c r="V87" s="11"/>
    </row>
    <row r="88" spans="22:22">
      <c r="V88" s="11"/>
    </row>
    <row r="89" spans="22:22">
      <c r="V89" s="11"/>
    </row>
    <row r="90" spans="22:22">
      <c r="V90" s="11"/>
    </row>
    <row r="91" spans="22:22">
      <c r="V91" s="11"/>
    </row>
    <row r="92" spans="22:22">
      <c r="V92" s="11"/>
    </row>
    <row r="93" spans="22:22">
      <c r="V93" s="11"/>
    </row>
    <row r="94" spans="22:22">
      <c r="V94" s="11"/>
    </row>
    <row r="95" spans="22:22">
      <c r="V95" s="11"/>
    </row>
    <row r="96" spans="22:22">
      <c r="V96" s="11"/>
    </row>
    <row r="97" spans="22:22">
      <c r="V97" s="12"/>
    </row>
    <row r="98" spans="22:22">
      <c r="V98" s="11"/>
    </row>
    <row r="99" spans="22:22">
      <c r="V99" s="11"/>
    </row>
    <row r="100" spans="22:22">
      <c r="V100" s="11"/>
    </row>
    <row r="101" spans="22:22">
      <c r="V101" s="11"/>
    </row>
    <row r="102" spans="22:22">
      <c r="V102" s="11"/>
    </row>
    <row r="103" spans="22:22">
      <c r="V103" s="11"/>
    </row>
    <row r="104" spans="22:22">
      <c r="V104" s="11"/>
    </row>
    <row r="105" spans="22:22">
      <c r="V105" s="11"/>
    </row>
    <row r="106" spans="22:22">
      <c r="V106" s="11"/>
    </row>
    <row r="107" spans="22:22">
      <c r="V107" s="11"/>
    </row>
  </sheetData>
  <sortState ref="V2:X107">
    <sortCondition ref="W2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202x级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麦子衣</cp:lastModifiedBy>
  <dcterms:created xsi:type="dcterms:W3CDTF">2021-10-13T15:12:00Z</dcterms:created>
  <dcterms:modified xsi:type="dcterms:W3CDTF">2026-10-14T09:51:29Z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A9819288649D4E7FBD39554E7B99B469_13</vt:lpwstr>
  </property>
  <property fmtid="{D5CDD505-2E9C-101B-9397-08002B2CF9AE}" pid="4" name="CalculationRule">
    <vt:i4>0</vt:i4>
  </property>
</Properties>
</file>